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1340" windowHeight="6795" activeTab="2"/>
  </bookViews>
  <sheets>
    <sheet name="Resumo" sheetId="3" r:id="rId1"/>
    <sheet name="INDICES" sheetId="6" r:id="rId2"/>
    <sheet name="TABELA VALORES" sheetId="5" r:id="rId3"/>
  </sheets>
  <calcPr calcId="144525"/>
</workbook>
</file>

<file path=xl/calcChain.xml><?xml version="1.0" encoding="utf-8"?>
<calcChain xmlns="http://schemas.openxmlformats.org/spreadsheetml/2006/main">
  <c r="A4" i="3" l="1"/>
  <c r="A7" i="3" l="1"/>
  <c r="A13" i="3"/>
  <c r="F14" i="3" s="1"/>
  <c r="F7" i="5" s="1"/>
  <c r="B5" i="3"/>
  <c r="C8" i="3" s="1"/>
  <c r="C11" i="6"/>
  <c r="D11" i="6"/>
  <c r="E11" i="6"/>
  <c r="F11" i="6"/>
  <c r="G11" i="6"/>
  <c r="B11" i="6"/>
  <c r="C10" i="6"/>
  <c r="D10" i="6"/>
  <c r="E10" i="6"/>
  <c r="F10" i="6"/>
  <c r="G10" i="6"/>
  <c r="B10" i="6"/>
  <c r="C9" i="6"/>
  <c r="D9" i="6"/>
  <c r="E9" i="6"/>
  <c r="F9" i="6"/>
  <c r="G9" i="6"/>
  <c r="B9" i="6"/>
  <c r="C8" i="6"/>
  <c r="D8" i="6"/>
  <c r="E8" i="6"/>
  <c r="F8" i="6"/>
  <c r="G8" i="6"/>
  <c r="B8" i="6"/>
  <c r="C7" i="6"/>
  <c r="D7" i="6"/>
  <c r="E7" i="6"/>
  <c r="F7" i="6"/>
  <c r="G7" i="6"/>
  <c r="B7" i="6"/>
  <c r="C6" i="6"/>
  <c r="D6" i="6"/>
  <c r="E6" i="6"/>
  <c r="F6" i="6"/>
  <c r="G6" i="6"/>
  <c r="B6" i="6"/>
  <c r="C5" i="6"/>
  <c r="D5" i="6"/>
  <c r="E5" i="6"/>
  <c r="F5" i="6"/>
  <c r="G5" i="6"/>
  <c r="B5" i="6"/>
  <c r="C4" i="6"/>
  <c r="D4" i="6"/>
  <c r="E4" i="6"/>
  <c r="F4" i="6"/>
  <c r="G4" i="6"/>
  <c r="B4" i="6"/>
  <c r="A10" i="3" l="1"/>
  <c r="C11" i="3" s="1"/>
  <c r="A16" i="3"/>
  <c r="E17" i="3" s="1"/>
  <c r="E8" i="5" s="1"/>
  <c r="E5" i="3"/>
  <c r="E4" i="5" s="1"/>
  <c r="A22" i="3"/>
  <c r="D23" i="3" s="1"/>
  <c r="D10" i="5" s="1"/>
  <c r="D5" i="3"/>
  <c r="D4" i="5" s="1"/>
  <c r="A19" i="3"/>
  <c r="C20" i="3" s="1"/>
  <c r="C9" i="5" s="1"/>
  <c r="F5" i="3"/>
  <c r="F4" i="5" s="1"/>
  <c r="G8" i="3"/>
  <c r="G5" i="5" s="1"/>
  <c r="E8" i="3"/>
  <c r="E5" i="5" s="1"/>
  <c r="A25" i="3"/>
  <c r="E26" i="3" s="1"/>
  <c r="E11" i="5" s="1"/>
  <c r="F8" i="3"/>
  <c r="F5" i="5" s="1"/>
  <c r="C23" i="3"/>
  <c r="C10" i="5" s="1"/>
  <c r="B8" i="3"/>
  <c r="B5" i="5" s="1"/>
  <c r="G5" i="3"/>
  <c r="G4" i="5" s="1"/>
  <c r="C5" i="3"/>
  <c r="C4" i="5" s="1"/>
  <c r="C14" i="3"/>
  <c r="C7" i="5" s="1"/>
  <c r="D14" i="3"/>
  <c r="D7" i="5" s="1"/>
  <c r="D20" i="3"/>
  <c r="D9" i="5" s="1"/>
  <c r="B4" i="5"/>
  <c r="G14" i="3"/>
  <c r="G7" i="5" s="1"/>
  <c r="E14" i="3"/>
  <c r="E7" i="5" s="1"/>
  <c r="B14" i="3"/>
  <c r="C5" i="5"/>
  <c r="B11" i="3"/>
  <c r="B6" i="5" s="1"/>
  <c r="G11" i="3"/>
  <c r="G6" i="5" s="1"/>
  <c r="D11" i="3"/>
  <c r="D6" i="5" s="1"/>
  <c r="F11" i="3"/>
  <c r="F6" i="5" s="1"/>
  <c r="D8" i="3"/>
  <c r="D5" i="5" s="1"/>
  <c r="G17" i="3"/>
  <c r="G8" i="5" s="1"/>
  <c r="C17" i="3"/>
  <c r="F26" i="3" l="1"/>
  <c r="F11" i="5" s="1"/>
  <c r="B26" i="3"/>
  <c r="B11" i="5" s="1"/>
  <c r="C26" i="3"/>
  <c r="G26" i="3"/>
  <c r="G11" i="5" s="1"/>
  <c r="F17" i="3"/>
  <c r="F8" i="5" s="1"/>
  <c r="D26" i="3"/>
  <c r="D11" i="5" s="1"/>
  <c r="D17" i="3"/>
  <c r="D8" i="5" s="1"/>
  <c r="G20" i="3"/>
  <c r="G9" i="5" s="1"/>
  <c r="B20" i="3"/>
  <c r="B9" i="5" s="1"/>
  <c r="B17" i="3"/>
  <c r="B8" i="5" s="1"/>
  <c r="E23" i="3"/>
  <c r="E10" i="5" s="1"/>
  <c r="B23" i="3"/>
  <c r="B10" i="5" s="1"/>
  <c r="E20" i="3"/>
  <c r="E9" i="5" s="1"/>
  <c r="F20" i="3"/>
  <c r="F9" i="5" s="1"/>
  <c r="F23" i="3"/>
  <c r="F10" i="5" s="1"/>
  <c r="E11" i="3"/>
  <c r="E6" i="5" s="1"/>
  <c r="G23" i="3"/>
  <c r="G10" i="5" s="1"/>
  <c r="C11" i="5"/>
  <c r="B7" i="5"/>
  <c r="C6" i="5"/>
  <c r="C8" i="5"/>
</calcChain>
</file>

<file path=xl/sharedStrings.xml><?xml version="1.0" encoding="utf-8"?>
<sst xmlns="http://schemas.openxmlformats.org/spreadsheetml/2006/main" count="140" uniqueCount="54">
  <si>
    <t>A</t>
  </si>
  <si>
    <t>B</t>
  </si>
  <si>
    <t>C</t>
  </si>
  <si>
    <t>D</t>
  </si>
  <si>
    <t>E</t>
  </si>
  <si>
    <t>F</t>
  </si>
  <si>
    <t>PADRÃO 1</t>
  </si>
  <si>
    <t>PADRÃO 3</t>
  </si>
  <si>
    <t>PADRÃO 6</t>
  </si>
  <si>
    <t>PADRÃO 7</t>
  </si>
  <si>
    <t>PADRÃO</t>
  </si>
  <si>
    <t>PADRÃO 5</t>
  </si>
  <si>
    <t>PADRÃO 2</t>
  </si>
  <si>
    <t>PADRÃO 4</t>
  </si>
  <si>
    <t>PADRÃO 8</t>
  </si>
  <si>
    <t>Não Lotado</t>
  </si>
  <si>
    <t>Zelador e Servente</t>
  </si>
  <si>
    <t>Telefonista, Recepcionista, Agente Plenário</t>
  </si>
  <si>
    <t>Motorista</t>
  </si>
  <si>
    <t>Agente Administrativo</t>
  </si>
  <si>
    <t>Tesoureiro</t>
  </si>
  <si>
    <t>Secretário Geral</t>
  </si>
  <si>
    <t>CLASSE A</t>
  </si>
  <si>
    <t>CLASSE B</t>
  </si>
  <si>
    <t>CLASSE C</t>
  </si>
  <si>
    <t>CLASSE D</t>
  </si>
  <si>
    <t>CLASSE E</t>
  </si>
  <si>
    <t>CLASSE F</t>
  </si>
  <si>
    <t>TABELA DE INDICES PARA CALCULO DOS VENCIMENTOS</t>
  </si>
  <si>
    <t>TABELA DE VALORES DOS VENCIMENTOS</t>
  </si>
  <si>
    <t>RESUMO GERAL EFETIVOS</t>
  </si>
  <si>
    <t>CC-1</t>
  </si>
  <si>
    <t>CC-2</t>
  </si>
  <si>
    <t>CC-3</t>
  </si>
  <si>
    <t>RESUMO GERAL CCS/FGS</t>
  </si>
  <si>
    <t>FG-I</t>
  </si>
  <si>
    <t>FG-II</t>
  </si>
  <si>
    <t>DENOMINAÇÃO</t>
  </si>
  <si>
    <t>VALOR</t>
  </si>
  <si>
    <t>Diretor Geral</t>
  </si>
  <si>
    <t>Assessor Jurídico</t>
  </si>
  <si>
    <t>Chefe de Gabinete da Presidência</t>
  </si>
  <si>
    <t>Chefe de Gabinete de vereador</t>
  </si>
  <si>
    <t>Assessor de Comunicação Social</t>
  </si>
  <si>
    <t>Assessor de Informática</t>
  </si>
  <si>
    <t>Assessor Administrativo</t>
  </si>
  <si>
    <t>Assessor de Arquivo</t>
  </si>
  <si>
    <t>Bolsa Estágio</t>
  </si>
  <si>
    <t>ESTAGIÁRIOS</t>
  </si>
  <si>
    <t>Subsídio do Vereador</t>
  </si>
  <si>
    <t>Assessor Plenário</t>
  </si>
  <si>
    <t>Assessor Ouvidoria Legislativa</t>
  </si>
  <si>
    <t>Contador</t>
  </si>
  <si>
    <t>Subsídio 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</si>
</sst>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64" fontId="7" fillId="3" borderId="14" xfId="1" applyFont="1" applyFill="1" applyBorder="1" applyAlignment="1">
      <alignment horizontal="center"/>
    </xf>
    <xf numFmtId="164" fontId="7" fillId="3" borderId="15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4" xfId="1" applyFont="1" applyBorder="1"/>
    <xf numFmtId="165" fontId="0" fillId="0" borderId="4" xfId="0" applyNumberFormat="1" applyBorder="1" applyAlignment="1">
      <alignment horizontal="center"/>
    </xf>
    <xf numFmtId="2" fontId="7" fillId="5" borderId="2" xfId="0" applyNumberFormat="1" applyFont="1" applyFill="1" applyBorder="1" applyAlignment="1">
      <alignment horizontal="center"/>
    </xf>
    <xf numFmtId="164" fontId="0" fillId="0" borderId="4" xfId="1" applyFont="1" applyBorder="1" applyAlignment="1"/>
    <xf numFmtId="164" fontId="0" fillId="0" borderId="0" xfId="0" applyNumberFormat="1"/>
    <xf numFmtId="164" fontId="0" fillId="0" borderId="1" xfId="1" applyFont="1" applyBorder="1" applyAlignment="1"/>
    <xf numFmtId="164" fontId="0" fillId="0" borderId="0" xfId="1" applyFont="1" applyBorder="1" applyAlignment="1"/>
    <xf numFmtId="0" fontId="3" fillId="0" borderId="0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164" fontId="0" fillId="0" borderId="0" xfId="1" applyFont="1"/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2" fontId="8" fillId="6" borderId="7" xfId="0" applyNumberFormat="1" applyFont="1" applyFill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2" fontId="8" fillId="6" borderId="9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left"/>
    </xf>
    <xf numFmtId="2" fontId="9" fillId="6" borderId="2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0" fillId="6" borderId="0" xfId="0" applyFill="1" applyAlignment="1">
      <alignment horizontal="left"/>
    </xf>
    <xf numFmtId="0" fontId="7" fillId="6" borderId="10" xfId="0" applyFont="1" applyFill="1" applyBorder="1" applyAlignment="1">
      <alignment horizontal="center"/>
    </xf>
    <xf numFmtId="164" fontId="7" fillId="6" borderId="14" xfId="1" applyFont="1" applyFill="1" applyBorder="1" applyAlignment="1">
      <alignment horizontal="center"/>
    </xf>
    <xf numFmtId="164" fontId="7" fillId="6" borderId="15" xfId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2" fontId="4" fillId="7" borderId="7" xfId="0" applyNumberFormat="1" applyFont="1" applyFill="1" applyBorder="1" applyAlignment="1">
      <alignment horizontal="center"/>
    </xf>
    <xf numFmtId="2" fontId="4" fillId="7" borderId="8" xfId="0" applyNumberFormat="1" applyFont="1" applyFill="1" applyBorder="1" applyAlignment="1">
      <alignment horizontal="center"/>
    </xf>
    <xf numFmtId="2" fontId="4" fillId="7" borderId="9" xfId="0" applyNumberFormat="1" applyFont="1" applyFill="1" applyBorder="1" applyAlignment="1">
      <alignment horizontal="center"/>
    </xf>
    <xf numFmtId="0" fontId="2" fillId="7" borderId="0" xfId="0" applyFont="1" applyFill="1" applyAlignment="1">
      <alignment horizontal="left"/>
    </xf>
    <xf numFmtId="2" fontId="5" fillId="7" borderId="2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0" fillId="7" borderId="0" xfId="0" applyFill="1" applyAlignment="1">
      <alignment horizontal="left"/>
    </xf>
    <xf numFmtId="164" fontId="7" fillId="7" borderId="14" xfId="1" applyFont="1" applyFill="1" applyBorder="1" applyAlignment="1">
      <alignment horizontal="center"/>
    </xf>
    <xf numFmtId="164" fontId="7" fillId="7" borderId="15" xfId="1" applyFont="1" applyFill="1" applyBorder="1" applyAlignment="1">
      <alignment horizontal="center"/>
    </xf>
    <xf numFmtId="164" fontId="0" fillId="7" borderId="0" xfId="0" applyNumberFormat="1" applyFill="1" applyAlignment="1">
      <alignment horizontal="left"/>
    </xf>
    <xf numFmtId="0" fontId="7" fillId="8" borderId="6" xfId="0" applyFont="1" applyFill="1" applyBorder="1" applyAlignment="1">
      <alignment horizontal="center"/>
    </xf>
    <xf numFmtId="2" fontId="8" fillId="8" borderId="11" xfId="0" applyNumberFormat="1" applyFont="1" applyFill="1" applyBorder="1" applyAlignment="1">
      <alignment horizontal="center"/>
    </xf>
    <xf numFmtId="2" fontId="8" fillId="8" borderId="12" xfId="0" applyNumberFormat="1" applyFont="1" applyFill="1" applyBorder="1" applyAlignment="1">
      <alignment horizontal="center"/>
    </xf>
    <xf numFmtId="2" fontId="8" fillId="8" borderId="13" xfId="0" applyNumberFormat="1" applyFont="1" applyFill="1" applyBorder="1" applyAlignment="1">
      <alignment horizontal="center"/>
    </xf>
    <xf numFmtId="0" fontId="2" fillId="8" borderId="0" xfId="0" applyFont="1" applyFill="1" applyAlignment="1">
      <alignment horizontal="left"/>
    </xf>
    <xf numFmtId="2" fontId="9" fillId="8" borderId="2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0" fillId="8" borderId="0" xfId="0" applyFill="1" applyAlignment="1">
      <alignment horizontal="left"/>
    </xf>
    <xf numFmtId="0" fontId="7" fillId="8" borderId="10" xfId="0" applyFont="1" applyFill="1" applyBorder="1" applyAlignment="1">
      <alignment horizontal="center"/>
    </xf>
    <xf numFmtId="164" fontId="7" fillId="8" borderId="14" xfId="1" applyFont="1" applyFill="1" applyBorder="1" applyAlignment="1">
      <alignment horizontal="center"/>
    </xf>
    <xf numFmtId="164" fontId="7" fillId="8" borderId="15" xfId="1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2" fontId="8" fillId="9" borderId="12" xfId="0" applyNumberFormat="1" applyFont="1" applyFill="1" applyBorder="1" applyAlignment="1">
      <alignment horizontal="center"/>
    </xf>
    <xf numFmtId="2" fontId="8" fillId="9" borderId="13" xfId="0" applyNumberFormat="1" applyFont="1" applyFill="1" applyBorder="1" applyAlignment="1">
      <alignment horizontal="center"/>
    </xf>
    <xf numFmtId="0" fontId="2" fillId="9" borderId="0" xfId="0" applyFont="1" applyFill="1" applyAlignment="1">
      <alignment horizontal="left"/>
    </xf>
    <xf numFmtId="2" fontId="9" fillId="9" borderId="2" xfId="0" applyNumberFormat="1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0" fillId="9" borderId="0" xfId="0" applyFill="1" applyAlignment="1">
      <alignment horizontal="left"/>
    </xf>
    <xf numFmtId="0" fontId="7" fillId="9" borderId="10" xfId="0" applyFont="1" applyFill="1" applyBorder="1" applyAlignment="1">
      <alignment horizontal="center"/>
    </xf>
    <xf numFmtId="164" fontId="7" fillId="9" borderId="14" xfId="1" applyFont="1" applyFill="1" applyBorder="1" applyAlignment="1">
      <alignment horizontal="center"/>
    </xf>
    <xf numFmtId="164" fontId="7" fillId="9" borderId="15" xfId="1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2" fontId="8" fillId="10" borderId="7" xfId="0" applyNumberFormat="1" applyFont="1" applyFill="1" applyBorder="1" applyAlignment="1">
      <alignment horizontal="center"/>
    </xf>
    <xf numFmtId="2" fontId="8" fillId="10" borderId="8" xfId="0" applyNumberFormat="1" applyFont="1" applyFill="1" applyBorder="1" applyAlignment="1">
      <alignment horizontal="center"/>
    </xf>
    <xf numFmtId="2" fontId="8" fillId="10" borderId="9" xfId="0" applyNumberFormat="1" applyFont="1" applyFill="1" applyBorder="1" applyAlignment="1">
      <alignment horizontal="center"/>
    </xf>
    <xf numFmtId="0" fontId="2" fillId="10" borderId="0" xfId="0" applyFont="1" applyFill="1" applyAlignment="1">
      <alignment horizontal="left"/>
    </xf>
    <xf numFmtId="2" fontId="9" fillId="10" borderId="2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0" fillId="10" borderId="0" xfId="0" applyFill="1" applyAlignment="1">
      <alignment horizontal="left"/>
    </xf>
    <xf numFmtId="0" fontId="7" fillId="10" borderId="10" xfId="0" applyFont="1" applyFill="1" applyBorder="1" applyAlignment="1">
      <alignment horizontal="center"/>
    </xf>
    <xf numFmtId="164" fontId="7" fillId="10" borderId="14" xfId="1" applyFont="1" applyFill="1" applyBorder="1" applyAlignment="1">
      <alignment horizontal="center"/>
    </xf>
    <xf numFmtId="164" fontId="7" fillId="10" borderId="15" xfId="1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2" fontId="8" fillId="11" borderId="7" xfId="0" applyNumberFormat="1" applyFont="1" applyFill="1" applyBorder="1" applyAlignment="1">
      <alignment horizontal="center"/>
    </xf>
    <xf numFmtId="2" fontId="8" fillId="11" borderId="8" xfId="0" applyNumberFormat="1" applyFont="1" applyFill="1" applyBorder="1" applyAlignment="1">
      <alignment horizontal="center"/>
    </xf>
    <xf numFmtId="2" fontId="8" fillId="11" borderId="9" xfId="0" applyNumberFormat="1" applyFont="1" applyFill="1" applyBorder="1" applyAlignment="1">
      <alignment horizontal="center"/>
    </xf>
    <xf numFmtId="0" fontId="2" fillId="11" borderId="0" xfId="0" applyFont="1" applyFill="1" applyAlignment="1">
      <alignment horizontal="left"/>
    </xf>
    <xf numFmtId="2" fontId="9" fillId="11" borderId="2" xfId="0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0" fillId="11" borderId="0" xfId="0" applyFill="1" applyAlignment="1">
      <alignment horizontal="left"/>
    </xf>
    <xf numFmtId="0" fontId="7" fillId="11" borderId="10" xfId="0" applyFont="1" applyFill="1" applyBorder="1" applyAlignment="1">
      <alignment horizontal="center"/>
    </xf>
    <xf numFmtId="164" fontId="7" fillId="11" borderId="14" xfId="1" applyFont="1" applyFill="1" applyBorder="1" applyAlignment="1">
      <alignment horizontal="center"/>
    </xf>
    <xf numFmtId="164" fontId="7" fillId="11" borderId="15" xfId="1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2" fontId="8" fillId="12" borderId="7" xfId="0" applyNumberFormat="1" applyFont="1" applyFill="1" applyBorder="1" applyAlignment="1">
      <alignment horizontal="center"/>
    </xf>
    <xf numFmtId="2" fontId="8" fillId="12" borderId="8" xfId="0" applyNumberFormat="1" applyFont="1" applyFill="1" applyBorder="1" applyAlignment="1">
      <alignment horizontal="center"/>
    </xf>
    <xf numFmtId="2" fontId="8" fillId="12" borderId="9" xfId="0" applyNumberFormat="1" applyFont="1" applyFill="1" applyBorder="1" applyAlignment="1">
      <alignment horizontal="center"/>
    </xf>
    <xf numFmtId="0" fontId="2" fillId="12" borderId="0" xfId="0" applyFont="1" applyFill="1" applyAlignment="1">
      <alignment horizontal="left"/>
    </xf>
    <xf numFmtId="2" fontId="9" fillId="12" borderId="2" xfId="0" applyNumberFormat="1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0" fillId="12" borderId="0" xfId="0" applyFill="1" applyAlignment="1">
      <alignment horizontal="left"/>
    </xf>
    <xf numFmtId="0" fontId="7" fillId="12" borderId="10" xfId="0" applyFont="1" applyFill="1" applyBorder="1" applyAlignment="1">
      <alignment horizontal="center"/>
    </xf>
    <xf numFmtId="164" fontId="7" fillId="12" borderId="14" xfId="1" applyFont="1" applyFill="1" applyBorder="1" applyAlignment="1">
      <alignment horizontal="center"/>
    </xf>
    <xf numFmtId="164" fontId="7" fillId="12" borderId="15" xfId="1" applyFont="1" applyFill="1" applyBorder="1" applyAlignment="1">
      <alignment horizontal="center"/>
    </xf>
    <xf numFmtId="164" fontId="2" fillId="12" borderId="0" xfId="0" applyNumberFormat="1" applyFont="1" applyFill="1" applyAlignment="1">
      <alignment horizontal="left"/>
    </xf>
    <xf numFmtId="43" fontId="0" fillId="0" borderId="0" xfId="0" applyNumberFormat="1" applyAlignment="1">
      <alignment horizontal="left"/>
    </xf>
    <xf numFmtId="43" fontId="0" fillId="0" borderId="0" xfId="0" applyNumberFormat="1" applyAlignment="1">
      <alignment horizontal="center"/>
    </xf>
    <xf numFmtId="43" fontId="0" fillId="0" borderId="0" xfId="0" applyNumberFormat="1"/>
    <xf numFmtId="0" fontId="4" fillId="0" borderId="0" xfId="0" applyFont="1"/>
    <xf numFmtId="0" fontId="3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19" xfId="1" applyFont="1" applyBorder="1" applyAlignment="1">
      <alignment horizontal="center"/>
    </xf>
    <xf numFmtId="164" fontId="0" fillId="0" borderId="21" xfId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workbookViewId="0">
      <selection activeCell="E29" sqref="E29"/>
    </sheetView>
  </sheetViews>
  <sheetFormatPr defaultRowHeight="12.75" x14ac:dyDescent="0.2"/>
  <cols>
    <col min="1" max="1" width="41.140625" style="1" customWidth="1"/>
    <col min="2" max="2" width="11.140625" style="1" customWidth="1"/>
    <col min="3" max="3" width="9.7109375" style="1" bestFit="1" customWidth="1"/>
    <col min="4" max="7" width="9.5703125" style="1" bestFit="1" customWidth="1"/>
    <col min="8" max="8" width="41.7109375" style="11" customWidth="1"/>
    <col min="9" max="9" width="9.28515625" bestFit="1" customWidth="1"/>
    <col min="11" max="11" width="10.28515625" bestFit="1" customWidth="1"/>
  </cols>
  <sheetData>
    <row r="1" spans="1:8" ht="16.5" thickBot="1" x14ac:dyDescent="0.3">
      <c r="A1" s="123" t="s">
        <v>30</v>
      </c>
      <c r="B1" s="123"/>
      <c r="C1" s="123"/>
      <c r="D1" s="123"/>
      <c r="E1" s="123"/>
      <c r="F1" s="123"/>
      <c r="G1" s="123"/>
    </row>
    <row r="2" spans="1:8" ht="14.25" thickTop="1" thickBot="1" x14ac:dyDescent="0.25"/>
    <row r="3" spans="1:8" ht="13.5" thickBot="1" x14ac:dyDescent="0.25">
      <c r="A3" s="4" t="s">
        <v>6</v>
      </c>
      <c r="B3" s="5">
        <v>1</v>
      </c>
      <c r="C3" s="6">
        <v>1.1000000000000001</v>
      </c>
      <c r="D3" s="6">
        <v>1.21</v>
      </c>
      <c r="E3" s="6">
        <v>1.33</v>
      </c>
      <c r="F3" s="6">
        <v>1.46</v>
      </c>
      <c r="G3" s="7">
        <v>1.61</v>
      </c>
    </row>
    <row r="4" spans="1:8" x14ac:dyDescent="0.2">
      <c r="A4" s="18">
        <f>((((((((459.06*111%)*108%)*108%)*112%)*111.27%)*106.66%)*101.87%)*106.75%)*104.3%</f>
        <v>896.05801834374961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3" t="s">
        <v>5</v>
      </c>
      <c r="H4" s="12" t="s">
        <v>15</v>
      </c>
    </row>
    <row r="5" spans="1:8" ht="13.5" thickBot="1" x14ac:dyDescent="0.25">
      <c r="A5" s="8" t="s">
        <v>6</v>
      </c>
      <c r="B5" s="9">
        <f>SUM(A4*B3)</f>
        <v>896.05801834374961</v>
      </c>
      <c r="C5" s="9">
        <f>SUM(A4*C3)</f>
        <v>985.66382017812464</v>
      </c>
      <c r="D5" s="9">
        <f>SUM(A4*D3)</f>
        <v>1084.230202195937</v>
      </c>
      <c r="E5" s="9">
        <f>SUM(A4*E3)</f>
        <v>1191.7571643971871</v>
      </c>
      <c r="F5" s="9">
        <f>SUM(A4*F3)</f>
        <v>1308.2447067818744</v>
      </c>
      <c r="G5" s="10">
        <f>SUM(A4*G3)</f>
        <v>1442.6534095334371</v>
      </c>
    </row>
    <row r="6" spans="1:8" ht="13.5" thickBot="1" x14ac:dyDescent="0.25">
      <c r="A6" s="35" t="s">
        <v>12</v>
      </c>
      <c r="B6" s="36">
        <v>1.8</v>
      </c>
      <c r="C6" s="36">
        <v>1.9</v>
      </c>
      <c r="D6" s="37">
        <v>2.09</v>
      </c>
      <c r="E6" s="37">
        <v>2.2999999999999998</v>
      </c>
      <c r="F6" s="37">
        <v>2.5299999999999998</v>
      </c>
      <c r="G6" s="38">
        <v>2.78</v>
      </c>
      <c r="H6" s="39" t="s">
        <v>16</v>
      </c>
    </row>
    <row r="7" spans="1:8" x14ac:dyDescent="0.2">
      <c r="A7" s="40">
        <f>A4</f>
        <v>896.05801834374961</v>
      </c>
      <c r="B7" s="41" t="s">
        <v>0</v>
      </c>
      <c r="C7" s="41" t="s">
        <v>1</v>
      </c>
      <c r="D7" s="41" t="s">
        <v>2</v>
      </c>
      <c r="E7" s="41" t="s">
        <v>3</v>
      </c>
      <c r="F7" s="41" t="s">
        <v>4</v>
      </c>
      <c r="G7" s="42" t="s">
        <v>5</v>
      </c>
      <c r="H7" s="43"/>
    </row>
    <row r="8" spans="1:8" ht="13.5" thickBot="1" x14ac:dyDescent="0.25">
      <c r="A8" s="44" t="s">
        <v>12</v>
      </c>
      <c r="B8" s="45">
        <f>SUM(A7*B6)</f>
        <v>1612.9044330187494</v>
      </c>
      <c r="C8" s="45">
        <f>C6*B5</f>
        <v>1702.5102348531241</v>
      </c>
      <c r="D8" s="45">
        <f>SUM(A7*D6)</f>
        <v>1872.7612583384366</v>
      </c>
      <c r="E8" s="45">
        <f>SUM(A7*E6)</f>
        <v>2060.9334421906237</v>
      </c>
      <c r="F8" s="45">
        <f>SUM(A7*F6)</f>
        <v>2267.0267864096863</v>
      </c>
      <c r="G8" s="46">
        <f>SUM(A7*G6)</f>
        <v>2491.0412909956235</v>
      </c>
      <c r="H8" s="43"/>
    </row>
    <row r="9" spans="1:8" ht="13.5" thickBot="1" x14ac:dyDescent="0.25">
      <c r="A9" s="47" t="s">
        <v>7</v>
      </c>
      <c r="B9" s="48">
        <v>2</v>
      </c>
      <c r="C9" s="49">
        <v>2.1</v>
      </c>
      <c r="D9" s="49">
        <v>2.31</v>
      </c>
      <c r="E9" s="49">
        <v>2.54</v>
      </c>
      <c r="F9" s="49">
        <v>2.8</v>
      </c>
      <c r="G9" s="50">
        <v>3.07</v>
      </c>
      <c r="H9" s="51" t="s">
        <v>17</v>
      </c>
    </row>
    <row r="10" spans="1:8" x14ac:dyDescent="0.2">
      <c r="A10" s="52">
        <f>A7</f>
        <v>896.05801834374961</v>
      </c>
      <c r="B10" s="53" t="s">
        <v>0</v>
      </c>
      <c r="C10" s="53" t="s">
        <v>1</v>
      </c>
      <c r="D10" s="53" t="s">
        <v>2</v>
      </c>
      <c r="E10" s="53" t="s">
        <v>3</v>
      </c>
      <c r="F10" s="53" t="s">
        <v>4</v>
      </c>
      <c r="G10" s="54" t="s">
        <v>5</v>
      </c>
      <c r="H10" s="55"/>
    </row>
    <row r="11" spans="1:8" ht="13.5" thickBot="1" x14ac:dyDescent="0.25">
      <c r="A11" s="47" t="s">
        <v>7</v>
      </c>
      <c r="B11" s="56">
        <f>SUM(A10*B9)</f>
        <v>1792.1160366874992</v>
      </c>
      <c r="C11" s="56">
        <f>SUM(A10*C9)</f>
        <v>1881.7218385218744</v>
      </c>
      <c r="D11" s="56">
        <f>SUM(A10*D9)</f>
        <v>2069.8940223740615</v>
      </c>
      <c r="E11" s="56">
        <f>SUM(A10*E9)</f>
        <v>2275.9873665931241</v>
      </c>
      <c r="F11" s="56">
        <f>SUM(A10*F9)</f>
        <v>2508.9624513624985</v>
      </c>
      <c r="G11" s="57">
        <f>SUM(A10*G9)</f>
        <v>2750.8981163153112</v>
      </c>
      <c r="H11" s="58"/>
    </row>
    <row r="12" spans="1:8" ht="13.5" thickBot="1" x14ac:dyDescent="0.25">
      <c r="A12" s="59" t="s">
        <v>13</v>
      </c>
      <c r="B12" s="60">
        <v>2.2000000000000002</v>
      </c>
      <c r="C12" s="61">
        <v>2.2999999999999998</v>
      </c>
      <c r="D12" s="61">
        <v>2.5299999999999998</v>
      </c>
      <c r="E12" s="61">
        <v>2.78</v>
      </c>
      <c r="F12" s="61">
        <v>3.06</v>
      </c>
      <c r="G12" s="62">
        <v>3.37</v>
      </c>
      <c r="H12" s="63" t="s">
        <v>18</v>
      </c>
    </row>
    <row r="13" spans="1:8" x14ac:dyDescent="0.2">
      <c r="A13" s="64">
        <f>A4</f>
        <v>896.05801834374961</v>
      </c>
      <c r="B13" s="65" t="s">
        <v>0</v>
      </c>
      <c r="C13" s="65" t="s">
        <v>1</v>
      </c>
      <c r="D13" s="65" t="s">
        <v>2</v>
      </c>
      <c r="E13" s="65" t="s">
        <v>3</v>
      </c>
      <c r="F13" s="65" t="s">
        <v>4</v>
      </c>
      <c r="G13" s="66" t="s">
        <v>5</v>
      </c>
      <c r="H13" s="67"/>
    </row>
    <row r="14" spans="1:8" ht="13.5" thickBot="1" x14ac:dyDescent="0.25">
      <c r="A14" s="68" t="s">
        <v>13</v>
      </c>
      <c r="B14" s="69">
        <f>SUM(A13*B12)</f>
        <v>1971.3276403562493</v>
      </c>
      <c r="C14" s="69">
        <f>SUM(A13*C12)</f>
        <v>2060.9334421906237</v>
      </c>
      <c r="D14" s="69">
        <f>SUM(A13*D12)</f>
        <v>2267.0267864096863</v>
      </c>
      <c r="E14" s="69">
        <f>SUM(A13*E12)</f>
        <v>2491.0412909956235</v>
      </c>
      <c r="F14" s="69">
        <f>SUM(A13*F12)</f>
        <v>2741.9375361318739</v>
      </c>
      <c r="G14" s="70">
        <f>SUM(A13*G12)</f>
        <v>3019.7155218184362</v>
      </c>
      <c r="H14" s="67"/>
    </row>
    <row r="15" spans="1:8" ht="13.5" thickBot="1" x14ac:dyDescent="0.25">
      <c r="A15" s="71" t="s">
        <v>11</v>
      </c>
      <c r="B15" s="72">
        <v>3.2</v>
      </c>
      <c r="C15" s="72">
        <v>3.3</v>
      </c>
      <c r="D15" s="72">
        <v>3.63</v>
      </c>
      <c r="E15" s="72">
        <v>3.99</v>
      </c>
      <c r="F15" s="72">
        <v>4.3899999999999997</v>
      </c>
      <c r="G15" s="73">
        <v>4.83</v>
      </c>
      <c r="H15" s="74" t="s">
        <v>19</v>
      </c>
    </row>
    <row r="16" spans="1:8" x14ac:dyDescent="0.2">
      <c r="A16" s="75">
        <f>A7</f>
        <v>896.05801834374961</v>
      </c>
      <c r="B16" s="76" t="s">
        <v>0</v>
      </c>
      <c r="C16" s="76" t="s">
        <v>1</v>
      </c>
      <c r="D16" s="76" t="s">
        <v>2</v>
      </c>
      <c r="E16" s="76" t="s">
        <v>3</v>
      </c>
      <c r="F16" s="76" t="s">
        <v>4</v>
      </c>
      <c r="G16" s="77" t="s">
        <v>5</v>
      </c>
      <c r="H16" s="78"/>
    </row>
    <row r="17" spans="1:11" ht="13.5" thickBot="1" x14ac:dyDescent="0.25">
      <c r="A17" s="79" t="s">
        <v>11</v>
      </c>
      <c r="B17" s="80">
        <f>SUM(A16*B15)</f>
        <v>2867.3856586999991</v>
      </c>
      <c r="C17" s="80">
        <f>SUM(A16*C15)</f>
        <v>2956.9914605343733</v>
      </c>
      <c r="D17" s="80">
        <f>SUM(A16*D15)</f>
        <v>3252.6906065878111</v>
      </c>
      <c r="E17" s="80">
        <f>SUM(A16*E15)</f>
        <v>3575.2714931915611</v>
      </c>
      <c r="F17" s="80">
        <f>SUM(A16*F15)</f>
        <v>3933.6947005290604</v>
      </c>
      <c r="G17" s="81">
        <f>SUM(A16*G15)</f>
        <v>4327.960228600311</v>
      </c>
      <c r="H17" s="78"/>
    </row>
    <row r="18" spans="1:11" ht="13.5" thickBot="1" x14ac:dyDescent="0.25">
      <c r="A18" s="82" t="s">
        <v>8</v>
      </c>
      <c r="B18" s="83">
        <v>3.5</v>
      </c>
      <c r="C18" s="84">
        <v>3.6</v>
      </c>
      <c r="D18" s="84">
        <v>3.96</v>
      </c>
      <c r="E18" s="84">
        <v>4.3600000000000003</v>
      </c>
      <c r="F18" s="84">
        <v>4.79</v>
      </c>
      <c r="G18" s="85">
        <v>5.27</v>
      </c>
      <c r="H18" s="86" t="s">
        <v>20</v>
      </c>
    </row>
    <row r="19" spans="1:11" x14ac:dyDescent="0.2">
      <c r="A19" s="87">
        <f>A4</f>
        <v>896.05801834374961</v>
      </c>
      <c r="B19" s="88" t="s">
        <v>0</v>
      </c>
      <c r="C19" s="88" t="s">
        <v>1</v>
      </c>
      <c r="D19" s="88" t="s">
        <v>2</v>
      </c>
      <c r="E19" s="88" t="s">
        <v>3</v>
      </c>
      <c r="F19" s="88" t="s">
        <v>4</v>
      </c>
      <c r="G19" s="89" t="s">
        <v>5</v>
      </c>
      <c r="H19" s="90"/>
      <c r="I19" s="20"/>
    </row>
    <row r="20" spans="1:11" ht="13.5" thickBot="1" x14ac:dyDescent="0.25">
      <c r="A20" s="91" t="s">
        <v>8</v>
      </c>
      <c r="B20" s="92">
        <f>SUM(A19*B18)</f>
        <v>3136.2030642031236</v>
      </c>
      <c r="C20" s="92">
        <f>SUM(A19*C18)</f>
        <v>3225.8088660374988</v>
      </c>
      <c r="D20" s="92">
        <f>SUM(A19*D18)</f>
        <v>3548.3897526412484</v>
      </c>
      <c r="E20" s="92">
        <f>SUM(A19*E18)</f>
        <v>3906.8129599787485</v>
      </c>
      <c r="F20" s="92">
        <f>SUM(A19*F18)</f>
        <v>4292.1179078665609</v>
      </c>
      <c r="G20" s="93">
        <f>SUM(A19*G18)</f>
        <v>4722.2257566715598</v>
      </c>
      <c r="H20" s="90"/>
      <c r="I20" s="20"/>
    </row>
    <row r="21" spans="1:11" ht="13.5" thickBot="1" x14ac:dyDescent="0.25">
      <c r="A21" s="94" t="s">
        <v>9</v>
      </c>
      <c r="B21" s="95">
        <v>3.9</v>
      </c>
      <c r="C21" s="96">
        <v>4</v>
      </c>
      <c r="D21" s="96">
        <v>4.4000000000000004</v>
      </c>
      <c r="E21" s="96">
        <v>4.84</v>
      </c>
      <c r="F21" s="96">
        <v>5.32</v>
      </c>
      <c r="G21" s="97">
        <v>5.86</v>
      </c>
      <c r="H21" s="98" t="s">
        <v>21</v>
      </c>
    </row>
    <row r="22" spans="1:11" x14ac:dyDescent="0.2">
      <c r="A22" s="99">
        <f>A4</f>
        <v>896.05801834374961</v>
      </c>
      <c r="B22" s="100" t="s">
        <v>0</v>
      </c>
      <c r="C22" s="100" t="s">
        <v>1</v>
      </c>
      <c r="D22" s="100" t="s">
        <v>2</v>
      </c>
      <c r="E22" s="100" t="s">
        <v>3</v>
      </c>
      <c r="F22" s="100" t="s">
        <v>4</v>
      </c>
      <c r="G22" s="101" t="s">
        <v>5</v>
      </c>
      <c r="H22" s="102"/>
    </row>
    <row r="23" spans="1:11" ht="13.5" thickBot="1" x14ac:dyDescent="0.25">
      <c r="A23" s="103" t="s">
        <v>9</v>
      </c>
      <c r="B23" s="104">
        <f>SUM(A22*B21)</f>
        <v>3494.6262715406233</v>
      </c>
      <c r="C23" s="104">
        <f>SUM(A22*C21)</f>
        <v>3584.2320733749984</v>
      </c>
      <c r="D23" s="104">
        <f>SUM(A22*D21)</f>
        <v>3942.6552807124986</v>
      </c>
      <c r="E23" s="104">
        <f>SUM(A22*E21)</f>
        <v>4336.9208087837478</v>
      </c>
      <c r="F23" s="104">
        <f>SUM(A22*F21)</f>
        <v>4767.0286575887485</v>
      </c>
      <c r="G23" s="105">
        <f>SUM(A22*G21)</f>
        <v>5250.8999874943729</v>
      </c>
      <c r="H23" s="102"/>
    </row>
    <row r="24" spans="1:11" ht="13.5" thickBot="1" x14ac:dyDescent="0.25">
      <c r="A24" s="106" t="s">
        <v>14</v>
      </c>
      <c r="B24" s="107">
        <v>6.7</v>
      </c>
      <c r="C24" s="108">
        <v>6.8</v>
      </c>
      <c r="D24" s="108">
        <v>7.48</v>
      </c>
      <c r="E24" s="108">
        <v>8.23</v>
      </c>
      <c r="F24" s="108">
        <v>9.0500000000000007</v>
      </c>
      <c r="G24" s="109">
        <v>9.9600000000000009</v>
      </c>
      <c r="H24" s="110"/>
      <c r="K24" s="20"/>
    </row>
    <row r="25" spans="1:11" x14ac:dyDescent="0.2">
      <c r="A25" s="111">
        <f>A7</f>
        <v>896.05801834374961</v>
      </c>
      <c r="B25" s="112" t="s">
        <v>0</v>
      </c>
      <c r="C25" s="112" t="s">
        <v>1</v>
      </c>
      <c r="D25" s="112" t="s">
        <v>2</v>
      </c>
      <c r="E25" s="112" t="s">
        <v>3</v>
      </c>
      <c r="F25" s="112" t="s">
        <v>4</v>
      </c>
      <c r="G25" s="113" t="s">
        <v>5</v>
      </c>
      <c r="H25" s="114"/>
      <c r="K25" s="20"/>
    </row>
    <row r="26" spans="1:11" ht="13.5" thickBot="1" x14ac:dyDescent="0.25">
      <c r="A26" s="115" t="s">
        <v>14</v>
      </c>
      <c r="B26" s="116">
        <f>SUM(A25*B24)</f>
        <v>6003.5887229031223</v>
      </c>
      <c r="C26" s="116">
        <f>SUM(A25*C24)</f>
        <v>6093.194524737497</v>
      </c>
      <c r="D26" s="116">
        <f>SUM(A25*D24)</f>
        <v>6702.513977211247</v>
      </c>
      <c r="E26" s="116">
        <f>SUM(A25*E24)</f>
        <v>7374.5574909690595</v>
      </c>
      <c r="F26" s="116">
        <f>SUM(A25*F24)</f>
        <v>8109.3250660109343</v>
      </c>
      <c r="G26" s="117">
        <f>SUM(A25*G24)</f>
        <v>8924.7378627037469</v>
      </c>
      <c r="H26" s="118" t="s">
        <v>52</v>
      </c>
      <c r="K26" s="20"/>
    </row>
    <row r="27" spans="1:11" ht="16.5" thickBot="1" x14ac:dyDescent="0.3">
      <c r="A27" s="123" t="s">
        <v>34</v>
      </c>
      <c r="B27" s="123"/>
      <c r="C27" s="123"/>
      <c r="D27" s="123"/>
      <c r="E27" s="123"/>
      <c r="F27" s="123"/>
      <c r="G27" s="123"/>
      <c r="H27" s="24"/>
      <c r="K27" s="20"/>
    </row>
    <row r="28" spans="1:11" ht="27" customHeight="1" thickTop="1" x14ac:dyDescent="0.2">
      <c r="A28" s="124" t="s">
        <v>37</v>
      </c>
      <c r="B28" s="124"/>
      <c r="C28" s="124"/>
      <c r="D28" s="26" t="s">
        <v>10</v>
      </c>
      <c r="E28" s="26" t="s">
        <v>38</v>
      </c>
      <c r="H28" s="24"/>
      <c r="K28" s="20"/>
    </row>
    <row r="29" spans="1:11" x14ac:dyDescent="0.2">
      <c r="A29" s="125" t="s">
        <v>42</v>
      </c>
      <c r="B29" s="126"/>
      <c r="C29" s="127"/>
      <c r="D29" s="21" t="s">
        <v>31</v>
      </c>
      <c r="E29" s="21">
        <v>2697.6113086326768</v>
      </c>
      <c r="F29" s="120"/>
      <c r="G29" s="120"/>
    </row>
    <row r="30" spans="1:11" x14ac:dyDescent="0.2">
      <c r="A30" s="128" t="s">
        <v>43</v>
      </c>
      <c r="B30" s="129"/>
      <c r="C30" s="130"/>
      <c r="D30" s="19" t="s">
        <v>32</v>
      </c>
      <c r="E30" s="19">
        <v>3709.1917926523556</v>
      </c>
      <c r="F30" s="120"/>
      <c r="G30" s="120"/>
    </row>
    <row r="31" spans="1:11" x14ac:dyDescent="0.2">
      <c r="A31" s="128" t="s">
        <v>39</v>
      </c>
      <c r="B31" s="129"/>
      <c r="C31" s="130"/>
      <c r="D31" s="19" t="s">
        <v>33</v>
      </c>
      <c r="E31" s="19">
        <v>4130.7064130326044</v>
      </c>
      <c r="F31" s="120"/>
      <c r="G31" s="120"/>
    </row>
    <row r="32" spans="1:11" x14ac:dyDescent="0.2">
      <c r="A32" s="128" t="s">
        <v>40</v>
      </c>
      <c r="B32" s="129"/>
      <c r="C32" s="130"/>
      <c r="D32" s="19" t="s">
        <v>33</v>
      </c>
      <c r="E32" s="19">
        <v>4130.7064130326044</v>
      </c>
      <c r="F32" s="120"/>
      <c r="G32" s="120"/>
    </row>
    <row r="33" spans="1:8" x14ac:dyDescent="0.2">
      <c r="A33" s="128" t="s">
        <v>41</v>
      </c>
      <c r="B33" s="129"/>
      <c r="C33" s="130"/>
      <c r="D33" s="19" t="s">
        <v>32</v>
      </c>
      <c r="E33" s="19">
        <v>3709.1917926523556</v>
      </c>
      <c r="F33" s="120"/>
      <c r="G33" s="120"/>
    </row>
    <row r="34" spans="1:8" x14ac:dyDescent="0.2">
      <c r="A34" s="128" t="s">
        <v>44</v>
      </c>
      <c r="B34" s="129"/>
      <c r="C34" s="130"/>
      <c r="D34" s="19" t="s">
        <v>35</v>
      </c>
      <c r="E34" s="19">
        <v>303.47289638779392</v>
      </c>
      <c r="F34" s="120"/>
      <c r="G34" s="120"/>
      <c r="H34" s="119"/>
    </row>
    <row r="35" spans="1:8" x14ac:dyDescent="0.2">
      <c r="A35" s="128" t="s">
        <v>46</v>
      </c>
      <c r="B35" s="129"/>
      <c r="C35" s="130"/>
      <c r="D35" s="19" t="s">
        <v>35</v>
      </c>
      <c r="E35" s="19">
        <v>303.47289638779392</v>
      </c>
      <c r="F35" s="120"/>
      <c r="G35" s="120"/>
    </row>
    <row r="36" spans="1:8" x14ac:dyDescent="0.2">
      <c r="A36" s="28" t="s">
        <v>50</v>
      </c>
      <c r="B36" s="29"/>
      <c r="C36" s="30"/>
      <c r="D36" s="19" t="s">
        <v>35</v>
      </c>
      <c r="E36" s="19">
        <v>303.47289638779392</v>
      </c>
      <c r="F36" s="120"/>
      <c r="G36" s="120"/>
    </row>
    <row r="37" spans="1:8" x14ac:dyDescent="0.2">
      <c r="A37" s="28" t="s">
        <v>51</v>
      </c>
      <c r="B37" s="29"/>
      <c r="C37" s="30"/>
      <c r="D37" s="19" t="s">
        <v>35</v>
      </c>
      <c r="E37" s="19">
        <v>303.47289638779392</v>
      </c>
      <c r="F37" s="120"/>
      <c r="G37" s="120"/>
    </row>
    <row r="38" spans="1:8" x14ac:dyDescent="0.2">
      <c r="A38" s="128" t="s">
        <v>45</v>
      </c>
      <c r="B38" s="129"/>
      <c r="C38" s="130"/>
      <c r="D38" s="19" t="s">
        <v>36</v>
      </c>
      <c r="E38" s="19">
        <v>674.40483441262393</v>
      </c>
      <c r="F38" s="120"/>
      <c r="G38" s="120"/>
    </row>
    <row r="39" spans="1:8" x14ac:dyDescent="0.2">
      <c r="A39" s="131" t="s">
        <v>49</v>
      </c>
      <c r="B39" s="131"/>
      <c r="C39" s="131"/>
      <c r="D39" s="132">
        <v>6208.32</v>
      </c>
      <c r="E39" s="133"/>
      <c r="F39" s="120"/>
      <c r="G39" s="120"/>
    </row>
    <row r="44" spans="1:8" x14ac:dyDescent="0.2">
      <c r="H44" s="120"/>
    </row>
    <row r="45" spans="1:8" x14ac:dyDescent="0.2">
      <c r="H45" s="120"/>
    </row>
    <row r="46" spans="1:8" x14ac:dyDescent="0.2">
      <c r="H46" s="120"/>
    </row>
    <row r="47" spans="1:8" x14ac:dyDescent="0.2">
      <c r="H47" s="120"/>
    </row>
    <row r="48" spans="1:8" x14ac:dyDescent="0.2">
      <c r="H48" s="120"/>
    </row>
    <row r="49" spans="8:8" x14ac:dyDescent="0.2">
      <c r="H49" s="120"/>
    </row>
    <row r="50" spans="8:8" x14ac:dyDescent="0.2">
      <c r="H50" s="120"/>
    </row>
    <row r="51" spans="8:8" x14ac:dyDescent="0.2">
      <c r="H51" s="120"/>
    </row>
    <row r="52" spans="8:8" x14ac:dyDescent="0.2">
      <c r="H52" s="120"/>
    </row>
    <row r="53" spans="8:8" x14ac:dyDescent="0.2">
      <c r="H53" s="120"/>
    </row>
  </sheetData>
  <mergeCells count="13">
    <mergeCell ref="A38:C38"/>
    <mergeCell ref="A39:C39"/>
    <mergeCell ref="D39:E39"/>
    <mergeCell ref="A31:C31"/>
    <mergeCell ref="A32:C32"/>
    <mergeCell ref="A33:C33"/>
    <mergeCell ref="A34:C34"/>
    <mergeCell ref="A35:C35"/>
    <mergeCell ref="A1:G1"/>
    <mergeCell ref="A27:G27"/>
    <mergeCell ref="A28:C28"/>
    <mergeCell ref="A29:C29"/>
    <mergeCell ref="A30:C30"/>
  </mergeCells>
  <phoneticPr fontId="0" type="noConversion"/>
  <pageMargins left="0.15748031496062992" right="0.23622047244094491" top="0.23" bottom="0.22" header="0.17" footer="0.16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workbookViewId="0">
      <selection activeCell="G11" sqref="G11"/>
    </sheetView>
  </sheetViews>
  <sheetFormatPr defaultRowHeight="12.75" x14ac:dyDescent="0.2"/>
  <cols>
    <col min="1" max="1" width="8.85546875" style="1" bestFit="1" customWidth="1"/>
    <col min="2" max="5" width="10.28515625" bestFit="1" customWidth="1"/>
    <col min="6" max="7" width="10.140625" bestFit="1" customWidth="1"/>
  </cols>
  <sheetData>
    <row r="1" spans="1:7" ht="13.5" thickBot="1" x14ac:dyDescent="0.25">
      <c r="A1" s="134" t="s">
        <v>28</v>
      </c>
      <c r="B1" s="134"/>
      <c r="C1" s="134"/>
      <c r="D1" s="134"/>
      <c r="E1" s="134"/>
      <c r="F1" s="134"/>
      <c r="G1" s="134"/>
    </row>
    <row r="3" spans="1:7" x14ac:dyDescent="0.2">
      <c r="A3" s="14" t="s">
        <v>10</v>
      </c>
      <c r="B3" s="13" t="s">
        <v>22</v>
      </c>
      <c r="C3" s="13" t="s">
        <v>23</v>
      </c>
      <c r="D3" s="13" t="s">
        <v>24</v>
      </c>
      <c r="E3" s="13" t="s">
        <v>25</v>
      </c>
      <c r="F3" s="13" t="s">
        <v>26</v>
      </c>
      <c r="G3" s="13" t="s">
        <v>27</v>
      </c>
    </row>
    <row r="4" spans="1:7" x14ac:dyDescent="0.2">
      <c r="A4" s="17">
        <v>1</v>
      </c>
      <c r="B4" s="15">
        <f>Resumo!B3</f>
        <v>1</v>
      </c>
      <c r="C4" s="15">
        <f>Resumo!C3</f>
        <v>1.1000000000000001</v>
      </c>
      <c r="D4" s="15">
        <f>Resumo!D3</f>
        <v>1.21</v>
      </c>
      <c r="E4" s="15">
        <f>Resumo!E3</f>
        <v>1.33</v>
      </c>
      <c r="F4" s="15">
        <f>Resumo!F3</f>
        <v>1.46</v>
      </c>
      <c r="G4" s="15">
        <f>Resumo!G3</f>
        <v>1.61</v>
      </c>
    </row>
    <row r="5" spans="1:7" x14ac:dyDescent="0.2">
      <c r="A5" s="17">
        <v>2</v>
      </c>
      <c r="B5" s="15">
        <f>Resumo!B6</f>
        <v>1.8</v>
      </c>
      <c r="C5" s="15">
        <f>Resumo!C6</f>
        <v>1.9</v>
      </c>
      <c r="D5" s="15">
        <f>Resumo!D6</f>
        <v>2.09</v>
      </c>
      <c r="E5" s="15">
        <f>Resumo!E6</f>
        <v>2.2999999999999998</v>
      </c>
      <c r="F5" s="15">
        <f>Resumo!F6</f>
        <v>2.5299999999999998</v>
      </c>
      <c r="G5" s="15">
        <f>Resumo!G6</f>
        <v>2.78</v>
      </c>
    </row>
    <row r="6" spans="1:7" x14ac:dyDescent="0.2">
      <c r="A6" s="17">
        <v>3</v>
      </c>
      <c r="B6" s="15">
        <f>Resumo!B9</f>
        <v>2</v>
      </c>
      <c r="C6" s="15">
        <f>Resumo!C9</f>
        <v>2.1</v>
      </c>
      <c r="D6" s="15">
        <f>Resumo!D9</f>
        <v>2.31</v>
      </c>
      <c r="E6" s="15">
        <f>Resumo!E9</f>
        <v>2.54</v>
      </c>
      <c r="F6" s="15">
        <f>Resumo!F9</f>
        <v>2.8</v>
      </c>
      <c r="G6" s="15">
        <f>Resumo!G9</f>
        <v>3.07</v>
      </c>
    </row>
    <row r="7" spans="1:7" x14ac:dyDescent="0.2">
      <c r="A7" s="17">
        <v>4</v>
      </c>
      <c r="B7" s="15">
        <f>Resumo!B12</f>
        <v>2.2000000000000002</v>
      </c>
      <c r="C7" s="15">
        <f>Resumo!C12</f>
        <v>2.2999999999999998</v>
      </c>
      <c r="D7" s="15">
        <f>Resumo!D12</f>
        <v>2.5299999999999998</v>
      </c>
      <c r="E7" s="15">
        <f>Resumo!E12</f>
        <v>2.78</v>
      </c>
      <c r="F7" s="15">
        <f>Resumo!F12</f>
        <v>3.06</v>
      </c>
      <c r="G7" s="15">
        <f>Resumo!G12</f>
        <v>3.37</v>
      </c>
    </row>
    <row r="8" spans="1:7" x14ac:dyDescent="0.2">
      <c r="A8" s="17">
        <v>5</v>
      </c>
      <c r="B8" s="15">
        <f>Resumo!B15</f>
        <v>3.2</v>
      </c>
      <c r="C8" s="15">
        <f>Resumo!C15</f>
        <v>3.3</v>
      </c>
      <c r="D8" s="15">
        <f>Resumo!D15</f>
        <v>3.63</v>
      </c>
      <c r="E8" s="15">
        <f>Resumo!E15</f>
        <v>3.99</v>
      </c>
      <c r="F8" s="15">
        <f>Resumo!F15</f>
        <v>4.3899999999999997</v>
      </c>
      <c r="G8" s="15">
        <f>Resumo!G15</f>
        <v>4.83</v>
      </c>
    </row>
    <row r="9" spans="1:7" x14ac:dyDescent="0.2">
      <c r="A9" s="17">
        <v>6</v>
      </c>
      <c r="B9" s="15">
        <f>Resumo!B18</f>
        <v>3.5</v>
      </c>
      <c r="C9" s="15">
        <f>Resumo!C18</f>
        <v>3.6</v>
      </c>
      <c r="D9" s="15">
        <f>Resumo!D18</f>
        <v>3.96</v>
      </c>
      <c r="E9" s="15">
        <f>Resumo!E18</f>
        <v>4.3600000000000003</v>
      </c>
      <c r="F9" s="15">
        <f>Resumo!F18</f>
        <v>4.79</v>
      </c>
      <c r="G9" s="15">
        <f>Resumo!G18</f>
        <v>5.27</v>
      </c>
    </row>
    <row r="10" spans="1:7" x14ac:dyDescent="0.2">
      <c r="A10" s="17">
        <v>7</v>
      </c>
      <c r="B10" s="15">
        <f>Resumo!B21</f>
        <v>3.9</v>
      </c>
      <c r="C10" s="15">
        <f>Resumo!C21</f>
        <v>4</v>
      </c>
      <c r="D10" s="15">
        <f>Resumo!D21</f>
        <v>4.4000000000000004</v>
      </c>
      <c r="E10" s="15">
        <f>Resumo!E21</f>
        <v>4.84</v>
      </c>
      <c r="F10" s="15">
        <f>Resumo!F21</f>
        <v>5.32</v>
      </c>
      <c r="G10" s="15">
        <f>Resumo!G21</f>
        <v>5.86</v>
      </c>
    </row>
    <row r="11" spans="1:7" x14ac:dyDescent="0.2">
      <c r="A11" s="17">
        <v>8</v>
      </c>
      <c r="B11" s="15">
        <f>Resumo!B24</f>
        <v>6.7</v>
      </c>
      <c r="C11" s="15">
        <f>Resumo!C24</f>
        <v>6.8</v>
      </c>
      <c r="D11" s="15">
        <f>Resumo!D24</f>
        <v>7.48</v>
      </c>
      <c r="E11" s="15">
        <f>Resumo!E24</f>
        <v>8.23</v>
      </c>
      <c r="F11" s="15">
        <f>Resumo!F24</f>
        <v>9.0500000000000007</v>
      </c>
      <c r="G11" s="15">
        <f>Resumo!G24</f>
        <v>9.9600000000000009</v>
      </c>
    </row>
  </sheetData>
  <mergeCells count="1">
    <mergeCell ref="A1:G1"/>
  </mergeCells>
  <phoneticPr fontId="6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topLeftCell="A4" workbookViewId="0">
      <selection activeCell="G25" sqref="G25"/>
    </sheetView>
  </sheetViews>
  <sheetFormatPr defaultRowHeight="12.75" x14ac:dyDescent="0.2"/>
  <cols>
    <col min="1" max="1" width="8.85546875" bestFit="1" customWidth="1"/>
    <col min="2" max="3" width="10.28515625" bestFit="1" customWidth="1"/>
    <col min="4" max="4" width="11.7109375" customWidth="1"/>
    <col min="5" max="5" width="10.28515625" bestFit="1" customWidth="1"/>
    <col min="6" max="7" width="10.140625" bestFit="1" customWidth="1"/>
    <col min="10" max="10" width="10.28515625" bestFit="1" customWidth="1"/>
    <col min="12" max="12" width="12.85546875" style="27" bestFit="1" customWidth="1"/>
  </cols>
  <sheetData>
    <row r="1" spans="1:10" ht="13.5" thickBot="1" x14ac:dyDescent="0.25">
      <c r="A1" s="134" t="s">
        <v>29</v>
      </c>
      <c r="B1" s="134"/>
      <c r="C1" s="134"/>
      <c r="D1" s="134"/>
      <c r="E1" s="134"/>
      <c r="F1" s="134"/>
      <c r="G1" s="134"/>
    </row>
    <row r="3" spans="1:10" x14ac:dyDescent="0.2">
      <c r="A3" s="14" t="s">
        <v>10</v>
      </c>
      <c r="B3" s="13" t="s">
        <v>22</v>
      </c>
      <c r="C3" s="13" t="s">
        <v>23</v>
      </c>
      <c r="D3" s="13" t="s">
        <v>24</v>
      </c>
      <c r="E3" s="13" t="s">
        <v>25</v>
      </c>
      <c r="F3" s="13" t="s">
        <v>26</v>
      </c>
      <c r="G3" s="13" t="s">
        <v>27</v>
      </c>
    </row>
    <row r="4" spans="1:10" x14ac:dyDescent="0.2">
      <c r="A4" s="17">
        <v>1</v>
      </c>
      <c r="B4" s="16">
        <f>Resumo!B5</f>
        <v>896.05801834374961</v>
      </c>
      <c r="C4" s="16">
        <f>Resumo!C5</f>
        <v>985.66382017812464</v>
      </c>
      <c r="D4" s="16">
        <f>Resumo!D5</f>
        <v>1084.230202195937</v>
      </c>
      <c r="E4" s="16">
        <f>Resumo!E5</f>
        <v>1191.7571643971871</v>
      </c>
      <c r="F4" s="16">
        <f>Resumo!F5</f>
        <v>1308.2447067818744</v>
      </c>
      <c r="G4" s="16">
        <f>Resumo!G5</f>
        <v>1442.6534095334371</v>
      </c>
      <c r="H4" s="27"/>
    </row>
    <row r="5" spans="1:10" x14ac:dyDescent="0.2">
      <c r="A5" s="17">
        <v>2</v>
      </c>
      <c r="B5" s="16">
        <f>Resumo!B8</f>
        <v>1612.9044330187494</v>
      </c>
      <c r="C5" s="16">
        <f>Resumo!C8</f>
        <v>1702.5102348531241</v>
      </c>
      <c r="D5" s="16">
        <f>Resumo!D8</f>
        <v>1872.7612583384366</v>
      </c>
      <c r="E5" s="16">
        <f>Resumo!E8</f>
        <v>2060.9334421906237</v>
      </c>
      <c r="F5" s="16">
        <f>Resumo!F8</f>
        <v>2267.0267864096863</v>
      </c>
      <c r="G5" s="16">
        <f>Resumo!G8</f>
        <v>2491.0412909956235</v>
      </c>
      <c r="H5" s="27"/>
    </row>
    <row r="6" spans="1:10" x14ac:dyDescent="0.2">
      <c r="A6" s="17">
        <v>3</v>
      </c>
      <c r="B6" s="16">
        <f>Resumo!B11</f>
        <v>1792.1160366874992</v>
      </c>
      <c r="C6" s="16">
        <f>Resumo!C11</f>
        <v>1881.7218385218744</v>
      </c>
      <c r="D6" s="16">
        <f>Resumo!D11</f>
        <v>2069.8940223740615</v>
      </c>
      <c r="E6" s="16">
        <f>Resumo!E11</f>
        <v>2275.9873665931241</v>
      </c>
      <c r="F6" s="16">
        <f>Resumo!F11</f>
        <v>2508.9624513624985</v>
      </c>
      <c r="G6" s="16">
        <f>Resumo!G11</f>
        <v>2750.8981163153112</v>
      </c>
      <c r="H6" s="27"/>
    </row>
    <row r="7" spans="1:10" x14ac:dyDescent="0.2">
      <c r="A7" s="17">
        <v>4</v>
      </c>
      <c r="B7" s="16">
        <f>Resumo!B14</f>
        <v>1971.3276403562493</v>
      </c>
      <c r="C7" s="16">
        <f>Resumo!C14</f>
        <v>2060.9334421906237</v>
      </c>
      <c r="D7" s="16">
        <f>Resumo!D14</f>
        <v>2267.0267864096863</v>
      </c>
      <c r="E7" s="16">
        <f>Resumo!E14</f>
        <v>2491.0412909956235</v>
      </c>
      <c r="F7" s="16">
        <f>Resumo!F14</f>
        <v>2741.9375361318739</v>
      </c>
      <c r="G7" s="16">
        <f>Resumo!G14</f>
        <v>3019.7155218184362</v>
      </c>
      <c r="H7" s="27"/>
    </row>
    <row r="8" spans="1:10" x14ac:dyDescent="0.2">
      <c r="A8" s="17">
        <v>5</v>
      </c>
      <c r="B8" s="16">
        <f>Resumo!B17</f>
        <v>2867.3856586999991</v>
      </c>
      <c r="C8" s="16">
        <f>Resumo!C17</f>
        <v>2956.9914605343733</v>
      </c>
      <c r="D8" s="16">
        <f>Resumo!D17</f>
        <v>3252.6906065878111</v>
      </c>
      <c r="E8" s="16">
        <f>Resumo!E17</f>
        <v>3575.2714931915611</v>
      </c>
      <c r="F8" s="16">
        <f>Resumo!F17</f>
        <v>3933.6947005290604</v>
      </c>
      <c r="G8" s="16">
        <f>Resumo!G17</f>
        <v>4327.960228600311</v>
      </c>
      <c r="H8" s="27"/>
    </row>
    <row r="9" spans="1:10" x14ac:dyDescent="0.2">
      <c r="A9" s="17">
        <v>6</v>
      </c>
      <c r="B9" s="16">
        <f>Resumo!B20</f>
        <v>3136.2030642031236</v>
      </c>
      <c r="C9" s="16">
        <f>Resumo!C20</f>
        <v>3225.8088660374988</v>
      </c>
      <c r="D9" s="16">
        <f>Resumo!D20</f>
        <v>3548.3897526412484</v>
      </c>
      <c r="E9" s="16">
        <f>Resumo!E20</f>
        <v>3906.8129599787485</v>
      </c>
      <c r="F9" s="16">
        <f>Resumo!F20</f>
        <v>4292.1179078665609</v>
      </c>
      <c r="G9" s="16">
        <f>Resumo!G20</f>
        <v>4722.2257566715598</v>
      </c>
      <c r="H9" s="27"/>
    </row>
    <row r="10" spans="1:10" x14ac:dyDescent="0.2">
      <c r="A10" s="17">
        <v>7</v>
      </c>
      <c r="B10" s="16">
        <f>Resumo!B23</f>
        <v>3494.6262715406233</v>
      </c>
      <c r="C10" s="16">
        <f>Resumo!C23</f>
        <v>3584.2320733749984</v>
      </c>
      <c r="D10" s="16">
        <f>Resumo!D23</f>
        <v>3942.6552807124986</v>
      </c>
      <c r="E10" s="16">
        <f>Resumo!E23</f>
        <v>4336.9208087837478</v>
      </c>
      <c r="F10" s="16">
        <f>Resumo!F23</f>
        <v>4767.0286575887485</v>
      </c>
      <c r="G10" s="16">
        <f>Resumo!G23</f>
        <v>5250.8999874943729</v>
      </c>
      <c r="H10" s="27"/>
    </row>
    <row r="11" spans="1:10" x14ac:dyDescent="0.2">
      <c r="A11" s="17">
        <v>8</v>
      </c>
      <c r="B11" s="16">
        <f>Resumo!B26</f>
        <v>6003.5887229031223</v>
      </c>
      <c r="C11" s="16">
        <f>Resumo!C26</f>
        <v>6093.194524737497</v>
      </c>
      <c r="D11" s="16">
        <f>Resumo!D26</f>
        <v>6702.513977211247</v>
      </c>
      <c r="E11" s="16">
        <f>Resumo!E26</f>
        <v>7374.5574909690595</v>
      </c>
      <c r="F11" s="16">
        <f>Resumo!F26</f>
        <v>8109.3250660109343</v>
      </c>
      <c r="G11" s="16">
        <f>Resumo!G26</f>
        <v>8924.7378627037469</v>
      </c>
      <c r="H11" s="27"/>
      <c r="I11" s="121"/>
      <c r="J11" s="121"/>
    </row>
    <row r="12" spans="1:10" x14ac:dyDescent="0.2">
      <c r="C12" s="20"/>
      <c r="D12" s="20"/>
      <c r="F12" s="20"/>
      <c r="G12" s="20"/>
      <c r="J12" s="121"/>
    </row>
    <row r="13" spans="1:10" x14ac:dyDescent="0.2">
      <c r="C13" s="20"/>
      <c r="F13" s="20"/>
    </row>
    <row r="14" spans="1:10" x14ac:dyDescent="0.2">
      <c r="C14" s="20"/>
      <c r="F14" s="20"/>
    </row>
    <row r="15" spans="1:10" x14ac:dyDescent="0.2">
      <c r="C15" s="20"/>
      <c r="F15" s="20"/>
    </row>
    <row r="16" spans="1:10" ht="13.5" thickBot="1" x14ac:dyDescent="0.25">
      <c r="A16" s="135" t="s">
        <v>34</v>
      </c>
      <c r="B16" s="135"/>
      <c r="C16" s="135"/>
      <c r="D16" s="135"/>
      <c r="E16" s="135"/>
      <c r="F16" s="135"/>
      <c r="G16" s="135"/>
    </row>
    <row r="17" spans="1:11" ht="13.5" thickTop="1" x14ac:dyDescent="0.2">
      <c r="A17" s="34"/>
      <c r="B17" s="34"/>
      <c r="C17" s="34"/>
      <c r="D17" s="34"/>
      <c r="E17" s="34"/>
      <c r="F17" s="34"/>
      <c r="G17" s="34"/>
    </row>
    <row r="18" spans="1:11" x14ac:dyDescent="0.2">
      <c r="A18" s="124" t="s">
        <v>37</v>
      </c>
      <c r="B18" s="124"/>
      <c r="C18" s="124"/>
      <c r="D18" s="31" t="s">
        <v>10</v>
      </c>
      <c r="E18" s="31" t="s">
        <v>38</v>
      </c>
      <c r="F18" s="34"/>
      <c r="G18" s="34"/>
    </row>
    <row r="19" spans="1:11" x14ac:dyDescent="0.2">
      <c r="A19" s="125" t="s">
        <v>42</v>
      </c>
      <c r="B19" s="126"/>
      <c r="C19" s="127"/>
      <c r="D19" s="21" t="s">
        <v>31</v>
      </c>
      <c r="E19" s="21">
        <v>2813.59</v>
      </c>
      <c r="F19" s="34"/>
      <c r="G19" s="34"/>
    </row>
    <row r="20" spans="1:11" x14ac:dyDescent="0.2">
      <c r="A20" s="128" t="s">
        <v>43</v>
      </c>
      <c r="B20" s="129"/>
      <c r="C20" s="130"/>
      <c r="D20" s="19" t="s">
        <v>32</v>
      </c>
      <c r="E20" s="19">
        <v>3868.69</v>
      </c>
      <c r="F20" s="34"/>
      <c r="G20" s="34"/>
    </row>
    <row r="21" spans="1:11" x14ac:dyDescent="0.2">
      <c r="A21" s="128" t="s">
        <v>39</v>
      </c>
      <c r="B21" s="129"/>
      <c r="C21" s="130"/>
      <c r="D21" s="19" t="s">
        <v>33</v>
      </c>
      <c r="E21" s="19">
        <v>4308.33</v>
      </c>
      <c r="F21" s="34"/>
      <c r="G21" s="34"/>
    </row>
    <row r="22" spans="1:11" x14ac:dyDescent="0.2">
      <c r="A22" s="128" t="s">
        <v>40</v>
      </c>
      <c r="B22" s="129"/>
      <c r="C22" s="130"/>
      <c r="D22" s="19" t="s">
        <v>33</v>
      </c>
      <c r="E22" s="19">
        <v>4308.33</v>
      </c>
      <c r="F22" s="34"/>
      <c r="G22" s="34"/>
    </row>
    <row r="23" spans="1:11" x14ac:dyDescent="0.2">
      <c r="A23" s="128" t="s">
        <v>41</v>
      </c>
      <c r="B23" s="129"/>
      <c r="C23" s="130"/>
      <c r="D23" s="19" t="s">
        <v>32</v>
      </c>
      <c r="E23" s="19">
        <v>3868.69</v>
      </c>
      <c r="F23" s="34"/>
      <c r="G23" s="34"/>
    </row>
    <row r="24" spans="1:11" x14ac:dyDescent="0.2">
      <c r="A24" s="128" t="s">
        <v>44</v>
      </c>
      <c r="B24" s="129"/>
      <c r="C24" s="130"/>
      <c r="D24" s="19" t="s">
        <v>35</v>
      </c>
      <c r="E24" s="19">
        <v>316.52</v>
      </c>
      <c r="F24" s="34"/>
      <c r="G24" s="34"/>
    </row>
    <row r="25" spans="1:11" x14ac:dyDescent="0.2">
      <c r="A25" s="128" t="s">
        <v>46</v>
      </c>
      <c r="B25" s="129"/>
      <c r="C25" s="130"/>
      <c r="D25" s="19" t="s">
        <v>35</v>
      </c>
      <c r="E25" s="19">
        <v>316.52</v>
      </c>
      <c r="F25" s="34"/>
      <c r="G25" s="34"/>
    </row>
    <row r="26" spans="1:11" x14ac:dyDescent="0.2">
      <c r="A26" s="28" t="s">
        <v>50</v>
      </c>
      <c r="B26" s="29"/>
      <c r="C26" s="30"/>
      <c r="D26" s="19" t="s">
        <v>35</v>
      </c>
      <c r="E26" s="19">
        <v>316.52</v>
      </c>
      <c r="F26" s="34"/>
      <c r="G26" s="34"/>
    </row>
    <row r="27" spans="1:11" x14ac:dyDescent="0.2">
      <c r="A27" s="128" t="s">
        <v>45</v>
      </c>
      <c r="B27" s="129"/>
      <c r="C27" s="130"/>
      <c r="D27" s="19" t="s">
        <v>36</v>
      </c>
      <c r="E27" s="19">
        <v>703.4</v>
      </c>
      <c r="F27" s="34"/>
      <c r="G27" s="34"/>
    </row>
    <row r="28" spans="1:11" ht="15.75" x14ac:dyDescent="0.25">
      <c r="A28" s="131" t="s">
        <v>49</v>
      </c>
      <c r="B28" s="131"/>
      <c r="C28" s="131"/>
      <c r="D28" s="132">
        <v>6475.27</v>
      </c>
      <c r="E28" s="133"/>
      <c r="F28" s="23"/>
      <c r="G28" s="23"/>
    </row>
    <row r="29" spans="1:11" x14ac:dyDescent="0.2">
      <c r="A29" s="131" t="s">
        <v>53</v>
      </c>
      <c r="B29" s="131"/>
      <c r="C29" s="131"/>
      <c r="D29" s="132">
        <v>7596.68</v>
      </c>
      <c r="E29" s="133"/>
      <c r="F29" s="1"/>
      <c r="G29" s="33"/>
      <c r="H29" s="32"/>
      <c r="I29" s="136"/>
      <c r="J29" s="136"/>
      <c r="K29" s="136"/>
    </row>
    <row r="30" spans="1:11" x14ac:dyDescent="0.2">
      <c r="A30" s="25"/>
      <c r="B30" s="25"/>
      <c r="C30" s="25"/>
      <c r="D30" s="22"/>
      <c r="E30" s="22"/>
      <c r="F30" s="1"/>
      <c r="G30" s="33"/>
      <c r="H30" s="32"/>
      <c r="I30" s="32"/>
      <c r="J30" s="32"/>
      <c r="K30" s="32"/>
    </row>
    <row r="31" spans="1:11" ht="13.5" thickBot="1" x14ac:dyDescent="0.25">
      <c r="A31" s="135" t="s">
        <v>48</v>
      </c>
      <c r="B31" s="135"/>
      <c r="C31" s="135"/>
      <c r="D31" s="135"/>
      <c r="E31" s="135"/>
      <c r="F31" s="135"/>
      <c r="G31" s="135"/>
    </row>
    <row r="32" spans="1:11" ht="13.5" thickTop="1" x14ac:dyDescent="0.2"/>
    <row r="33" spans="1:3" x14ac:dyDescent="0.2">
      <c r="A33" s="137" t="s">
        <v>47</v>
      </c>
      <c r="B33" s="137"/>
      <c r="C33" s="16">
        <v>1100</v>
      </c>
    </row>
    <row r="36" spans="1:3" x14ac:dyDescent="0.2">
      <c r="A36" s="122"/>
    </row>
  </sheetData>
  <mergeCells count="18">
    <mergeCell ref="I29:K29"/>
    <mergeCell ref="A27:C27"/>
    <mergeCell ref="A28:C28"/>
    <mergeCell ref="D28:E28"/>
    <mergeCell ref="A33:B33"/>
    <mergeCell ref="A31:G31"/>
    <mergeCell ref="A29:C29"/>
    <mergeCell ref="D29:E29"/>
    <mergeCell ref="A1:G1"/>
    <mergeCell ref="A16:G16"/>
    <mergeCell ref="A18:C18"/>
    <mergeCell ref="A19:C19"/>
    <mergeCell ref="A20:C20"/>
    <mergeCell ref="A24:C24"/>
    <mergeCell ref="A22:C22"/>
    <mergeCell ref="A23:C23"/>
    <mergeCell ref="A25:C25"/>
    <mergeCell ref="A21:C21"/>
  </mergeCells>
  <phoneticPr fontId="6" type="noConversion"/>
  <pageMargins left="0.78740157499999996" right="0.78740157499999996" top="1.23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INDICES</vt:lpstr>
      <vt:lpstr>TABELA VALORES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PMC</dc:creator>
  <cp:lastModifiedBy>CMV</cp:lastModifiedBy>
  <cp:lastPrinted>2017-03-09T14:28:22Z</cp:lastPrinted>
  <dcterms:created xsi:type="dcterms:W3CDTF">2009-07-14T14:40:05Z</dcterms:created>
  <dcterms:modified xsi:type="dcterms:W3CDTF">2021-10-13T14:32:17Z</dcterms:modified>
</cp:coreProperties>
</file>